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9510" activeTab="0"/>
  </bookViews>
  <sheets>
    <sheet name="保険料納入告知額の算出例 (R5年)" sheetId="1" r:id="rId1"/>
  </sheets>
  <definedNames/>
  <calcPr fullCalcOnLoad="1"/>
</workbook>
</file>

<file path=xl/sharedStrings.xml><?xml version="1.0" encoding="utf-8"?>
<sst xmlns="http://schemas.openxmlformats.org/spreadsheetml/2006/main" count="50" uniqueCount="32">
  <si>
    <t>被保険者氏名</t>
  </si>
  <si>
    <t>標準報酬月額（千円）</t>
  </si>
  <si>
    <t>健保　太郎</t>
  </si>
  <si>
    <t>健保　花子</t>
  </si>
  <si>
    <t>厚年　一郎</t>
  </si>
  <si>
    <t>厚年　次郎</t>
  </si>
  <si>
    <t>①健康保険料</t>
  </si>
  <si>
    <t>①健康保険料</t>
  </si>
  <si>
    <t>②調整保険料</t>
  </si>
  <si>
    <t>③一般保険料</t>
  </si>
  <si>
    <t>③一般保険料</t>
  </si>
  <si>
    <t>④基本保険料</t>
  </si>
  <si>
    <t>⑤特定保険料</t>
  </si>
  <si>
    <t>⑧介護保険料</t>
  </si>
  <si>
    <t>⑨介護本人負担保険料</t>
  </si>
  <si>
    <t>⑥本人負担保険料</t>
  </si>
  <si>
    <t>⑦本人負担特定分再掲</t>
  </si>
  <si>
    <t>納入告知額</t>
  </si>
  <si>
    <t>＝①健康保険料　－　②調整保険料</t>
  </si>
  <si>
    <t>＝③一般保険料　－　⑤特定保険料</t>
  </si>
  <si>
    <t>＝①健康保険料　÷　2</t>
  </si>
  <si>
    <t>⑩納入告知額</t>
  </si>
  <si>
    <t>⑩納入告知額</t>
  </si>
  <si>
    <t>＝①健康保険料の累計　＋　⑧介護保険料の累計</t>
  </si>
  <si>
    <t>＝⑤特定保険料　÷　2　（1円未満四捨五入）</t>
  </si>
  <si>
    <t>給与支給明細書等に記載する保険料額</t>
  </si>
  <si>
    <t>＝標準報酬月額　×　1.3‰　（1円未満切捨て）</t>
  </si>
  <si>
    <t>＝標準報酬月額　×　96‰　（1円未満四捨五入）</t>
  </si>
  <si>
    <t>＝標準報酬月額　×　17.5‰　（1円未満四捨五入）</t>
  </si>
  <si>
    <r>
      <t>健保　花子（</t>
    </r>
    <r>
      <rPr>
        <sz val="11"/>
        <color indexed="10"/>
        <rFont val="ＭＳ Ｐ明朝"/>
        <family val="1"/>
      </rPr>
      <t>39歳</t>
    </r>
    <r>
      <rPr>
        <sz val="11"/>
        <rFont val="ＭＳ Ｐ明朝"/>
        <family val="1"/>
      </rPr>
      <t>）</t>
    </r>
  </si>
  <si>
    <t>＝標準報酬月額　×　42.5‰　（1円未満四捨五入）</t>
  </si>
  <si>
    <t>＝⑧介護保険料　÷　2       　（1円未満四捨五入）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</si>
</sst>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0.0%"/>
    <numFmt numFmtId="178" formatCode="0.00\‰"/>
    <numFmt numFmtId="179" formatCode="0.0\‰"/>
    <numFmt numFmtId="180" formatCode="0\‰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 diagonalDown="1">
      <left style="thin"/>
      <right/>
      <top style="thin"/>
      <bottom style="thin"/>
      <diagonal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 diagonalDown="1">
      <left style="medium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medium"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medium"/>
    </border>
    <border diagonalDown="1">
      <left style="medium"/>
      <right style="medium"/>
      <top style="thin"/>
      <bottom style="medium"/>
      <diagonal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38" fontId="3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38" fontId="3" fillId="0" borderId="12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38" fontId="3" fillId="0" borderId="10" xfId="48" applyFont="1" applyFill="1" applyBorder="1" applyAlignment="1">
      <alignment/>
    </xf>
    <xf numFmtId="38" fontId="3" fillId="0" borderId="10" xfId="0" applyNumberFormat="1" applyFont="1" applyFill="1" applyBorder="1" applyAlignment="1">
      <alignment/>
    </xf>
    <xf numFmtId="38" fontId="3" fillId="0" borderId="11" xfId="48" applyFont="1" applyFill="1" applyBorder="1" applyAlignment="1">
      <alignment/>
    </xf>
    <xf numFmtId="38" fontId="3" fillId="0" borderId="15" xfId="48" applyNumberFormat="1" applyFont="1" applyFill="1" applyBorder="1" applyAlignment="1">
      <alignment/>
    </xf>
    <xf numFmtId="176" fontId="3" fillId="0" borderId="16" xfId="4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38" fontId="5" fillId="0" borderId="19" xfId="0" applyNumberFormat="1" applyFont="1" applyFill="1" applyBorder="1" applyAlignment="1">
      <alignment/>
    </xf>
    <xf numFmtId="38" fontId="3" fillId="0" borderId="20" xfId="0" applyNumberFormat="1" applyFont="1" applyFill="1" applyBorder="1" applyAlignment="1">
      <alignment/>
    </xf>
    <xf numFmtId="38" fontId="3" fillId="0" borderId="11" xfId="0" applyNumberFormat="1" applyFont="1" applyFill="1" applyBorder="1" applyAlignment="1">
      <alignment/>
    </xf>
    <xf numFmtId="38" fontId="3" fillId="0" borderId="21" xfId="0" applyNumberFormat="1" applyFont="1" applyFill="1" applyBorder="1" applyAlignment="1">
      <alignment/>
    </xf>
    <xf numFmtId="38" fontId="3" fillId="0" borderId="22" xfId="0" applyNumberFormat="1" applyFont="1" applyFill="1" applyBorder="1" applyAlignment="1">
      <alignment/>
    </xf>
    <xf numFmtId="38" fontId="3" fillId="0" borderId="0" xfId="0" applyNumberFormat="1" applyFont="1" applyFill="1" applyBorder="1" applyAlignment="1">
      <alignment/>
    </xf>
    <xf numFmtId="38" fontId="3" fillId="0" borderId="23" xfId="48" applyNumberFormat="1" applyFont="1" applyFill="1" applyBorder="1" applyAlignment="1">
      <alignment/>
    </xf>
    <xf numFmtId="0" fontId="3" fillId="0" borderId="24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38" fontId="5" fillId="0" borderId="25" xfId="0" applyNumberFormat="1" applyFont="1" applyFill="1" applyBorder="1" applyAlignment="1">
      <alignment/>
    </xf>
    <xf numFmtId="40" fontId="3" fillId="0" borderId="26" xfId="0" applyNumberFormat="1" applyFont="1" applyFill="1" applyBorder="1" applyAlignment="1">
      <alignment/>
    </xf>
    <xf numFmtId="38" fontId="5" fillId="0" borderId="27" xfId="0" applyNumberFormat="1" applyFont="1" applyFill="1" applyBorder="1" applyAlignment="1">
      <alignment/>
    </xf>
    <xf numFmtId="49" fontId="4" fillId="0" borderId="20" xfId="0" applyNumberFormat="1" applyFont="1" applyFill="1" applyBorder="1" applyAlignment="1">
      <alignment horizontal="right"/>
    </xf>
    <xf numFmtId="179" fontId="4" fillId="0" borderId="20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 horizontal="right"/>
    </xf>
    <xf numFmtId="49" fontId="4" fillId="0" borderId="11" xfId="0" applyNumberFormat="1" applyFont="1" applyFill="1" applyBorder="1" applyAlignment="1">
      <alignment horizontal="left"/>
    </xf>
    <xf numFmtId="49" fontId="4" fillId="0" borderId="28" xfId="0" applyNumberFormat="1" applyFont="1" applyFill="1" applyBorder="1" applyAlignment="1">
      <alignment horizontal="left"/>
    </xf>
    <xf numFmtId="38" fontId="3" fillId="0" borderId="29" xfId="0" applyNumberFormat="1" applyFont="1" applyFill="1" applyBorder="1" applyAlignment="1">
      <alignment horizontal="center" vertical="center"/>
    </xf>
    <xf numFmtId="38" fontId="3" fillId="0" borderId="30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561975</xdr:colOff>
      <xdr:row>12</xdr:row>
      <xdr:rowOff>123825</xdr:rowOff>
    </xdr:from>
    <xdr:to>
      <xdr:col>8</xdr:col>
      <xdr:colOff>866775</xdr:colOff>
      <xdr:row>15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0048875" y="2676525"/>
          <a:ext cx="304800" cy="657225"/>
        </a:xfrm>
        <a:prstGeom prst="upArrow">
          <a:avLst>
            <a:gd name="adj" fmla="val -20652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0</xdr:rowOff>
    </xdr:from>
    <xdr:to>
      <xdr:col>5</xdr:col>
      <xdr:colOff>1266825</xdr:colOff>
      <xdr:row>17</xdr:row>
      <xdr:rowOff>19050</xdr:rowOff>
    </xdr:to>
    <xdr:sp>
      <xdr:nvSpPr>
        <xdr:cNvPr id="2" name="AutoShape 2"/>
        <xdr:cNvSpPr>
          <a:spLocks/>
        </xdr:cNvSpPr>
      </xdr:nvSpPr>
      <xdr:spPr>
        <a:xfrm>
          <a:off x="5553075" y="3400425"/>
          <a:ext cx="1228725" cy="285750"/>
        </a:xfrm>
        <a:prstGeom prst="leftArrow">
          <a:avLst>
            <a:gd name="adj" fmla="val -23930"/>
          </a:avLst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J3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50390625" style="1" bestFit="1" customWidth="1"/>
    <col min="2" max="2" width="17.75390625" style="21" bestFit="1" customWidth="1"/>
    <col min="3" max="10" width="17.375" style="21" customWidth="1"/>
    <col min="11" max="16384" width="9.00390625" style="21" customWidth="1"/>
  </cols>
  <sheetData>
    <row r="5" ht="14.25" thickBot="1"/>
    <row r="6" spans="1:10" s="2" customFormat="1" ht="11.25">
      <c r="A6" s="3"/>
      <c r="B6" s="3" t="s">
        <v>0</v>
      </c>
      <c r="C6" s="3" t="s">
        <v>1</v>
      </c>
      <c r="D6" s="3" t="s">
        <v>7</v>
      </c>
      <c r="E6" s="3" t="s">
        <v>8</v>
      </c>
      <c r="F6" s="3" t="s">
        <v>10</v>
      </c>
      <c r="G6" s="3" t="s">
        <v>11</v>
      </c>
      <c r="H6" s="9" t="s">
        <v>12</v>
      </c>
      <c r="I6" s="10" t="s">
        <v>15</v>
      </c>
      <c r="J6" s="11" t="s">
        <v>16</v>
      </c>
    </row>
    <row r="7" spans="1:10" ht="20.25" customHeight="1">
      <c r="A7" s="4">
        <v>1</v>
      </c>
      <c r="B7" s="15" t="s">
        <v>2</v>
      </c>
      <c r="C7" s="15">
        <v>1210</v>
      </c>
      <c r="D7" s="16">
        <f>ROUND(C7*J29,0)</f>
        <v>116160</v>
      </c>
      <c r="E7" s="16">
        <f>ROUNDDOWN(C7*J30,0)</f>
        <v>1573</v>
      </c>
      <c r="F7" s="17">
        <f>D7-E7</f>
        <v>114587</v>
      </c>
      <c r="G7" s="17">
        <f>F7-H7</f>
        <v>63162</v>
      </c>
      <c r="H7" s="18">
        <f>ROUND(C7*J33,0)</f>
        <v>51425</v>
      </c>
      <c r="I7" s="19">
        <f>D7/2</f>
        <v>58080</v>
      </c>
      <c r="J7" s="20">
        <f>ROUND(H7/2,0)</f>
        <v>25713</v>
      </c>
    </row>
    <row r="8" spans="1:10" ht="20.25" customHeight="1">
      <c r="A8" s="4">
        <v>2</v>
      </c>
      <c r="B8" s="15" t="s">
        <v>3</v>
      </c>
      <c r="C8" s="15">
        <v>58</v>
      </c>
      <c r="D8" s="16">
        <f>ROUND(C8*J29,0)</f>
        <v>5568</v>
      </c>
      <c r="E8" s="16">
        <f>ROUNDDOWN(C8*J30,0)</f>
        <v>75</v>
      </c>
      <c r="F8" s="17">
        <f>D8-E8</f>
        <v>5493</v>
      </c>
      <c r="G8" s="17">
        <f>F8-H8</f>
        <v>3028</v>
      </c>
      <c r="H8" s="18">
        <f>ROUND(C8*J33,0)</f>
        <v>2465</v>
      </c>
      <c r="I8" s="19">
        <f>D8/2</f>
        <v>2784</v>
      </c>
      <c r="J8" s="20">
        <f>ROUND(H8/2,0)</f>
        <v>1233</v>
      </c>
    </row>
    <row r="9" spans="1:10" ht="20.25" customHeight="1">
      <c r="A9" s="4">
        <v>3</v>
      </c>
      <c r="B9" s="15" t="s">
        <v>4</v>
      </c>
      <c r="C9" s="15">
        <v>118</v>
      </c>
      <c r="D9" s="16">
        <f>ROUND(C9*J29,0)</f>
        <v>11328</v>
      </c>
      <c r="E9" s="16">
        <f>ROUNDDOWN(C9*J30,0)</f>
        <v>153</v>
      </c>
      <c r="F9" s="17">
        <f>D9-E9</f>
        <v>11175</v>
      </c>
      <c r="G9" s="17">
        <f>F9-H9</f>
        <v>6160</v>
      </c>
      <c r="H9" s="18">
        <f>ROUND(C9*J33,0)</f>
        <v>5015</v>
      </c>
      <c r="I9" s="19">
        <f>D9/2</f>
        <v>5664</v>
      </c>
      <c r="J9" s="20">
        <f>ROUND(H9/2,0)</f>
        <v>2508</v>
      </c>
    </row>
    <row r="10" spans="1:10" ht="20.25" customHeight="1">
      <c r="A10" s="4">
        <v>4</v>
      </c>
      <c r="B10" s="15" t="s">
        <v>5</v>
      </c>
      <c r="C10" s="15">
        <v>410</v>
      </c>
      <c r="D10" s="16">
        <f>ROUND(C10*J29,0)</f>
        <v>39360</v>
      </c>
      <c r="E10" s="16">
        <f>ROUNDDOWN(C10*J30,0)</f>
        <v>533</v>
      </c>
      <c r="F10" s="17">
        <f>D10-E10</f>
        <v>38827</v>
      </c>
      <c r="G10" s="17">
        <f>F10-H10</f>
        <v>21402</v>
      </c>
      <c r="H10" s="18">
        <f>ROUND(C10*J33,0)</f>
        <v>17425</v>
      </c>
      <c r="I10" s="19">
        <f>D10/2</f>
        <v>19680</v>
      </c>
      <c r="J10" s="20">
        <f>ROUND(H10/2,0)</f>
        <v>8713</v>
      </c>
    </row>
    <row r="11" spans="1:10" ht="20.25" customHeight="1" thickBot="1">
      <c r="A11" s="4"/>
      <c r="B11" s="15"/>
      <c r="C11" s="15"/>
      <c r="D11" s="22"/>
      <c r="E11" s="15"/>
      <c r="F11" s="15"/>
      <c r="G11" s="15"/>
      <c r="H11" s="23"/>
      <c r="I11" s="42"/>
      <c r="J11" s="43"/>
    </row>
    <row r="12" spans="1:10" ht="20.25" customHeight="1" thickBot="1">
      <c r="A12" s="4"/>
      <c r="B12" s="15"/>
      <c r="C12" s="24"/>
      <c r="D12" s="25">
        <f>SUM(D7:D11)</f>
        <v>172416</v>
      </c>
      <c r="E12" s="26">
        <f>SUM(E7:E11)</f>
        <v>2334</v>
      </c>
      <c r="F12" s="17">
        <f>SUM(F7:F11)</f>
        <v>170082</v>
      </c>
      <c r="G12" s="17">
        <f>SUM(G7:G11)</f>
        <v>93752</v>
      </c>
      <c r="H12" s="27">
        <f>SUM(H7:H11)</f>
        <v>76330</v>
      </c>
      <c r="I12" s="28"/>
      <c r="J12" s="29"/>
    </row>
    <row r="13" spans="4:10" ht="11.25" customHeight="1" thickBot="1">
      <c r="D13" s="30"/>
      <c r="E13" s="30"/>
      <c r="F13" s="30"/>
      <c r="G13" s="30"/>
      <c r="H13" s="30"/>
      <c r="I13" s="30"/>
      <c r="J13" s="30"/>
    </row>
    <row r="14" spans="1:5" ht="13.5">
      <c r="A14" s="3"/>
      <c r="B14" s="3" t="s">
        <v>0</v>
      </c>
      <c r="C14" s="3" t="s">
        <v>1</v>
      </c>
      <c r="D14" s="9" t="s">
        <v>13</v>
      </c>
      <c r="E14" s="12" t="s">
        <v>14</v>
      </c>
    </row>
    <row r="15" spans="1:5" ht="21" customHeight="1">
      <c r="A15" s="4">
        <v>1</v>
      </c>
      <c r="B15" s="15" t="s">
        <v>2</v>
      </c>
      <c r="C15" s="15">
        <v>1210</v>
      </c>
      <c r="D15" s="18">
        <f>ROUND(C15*J36,0)</f>
        <v>21175</v>
      </c>
      <c r="E15" s="31">
        <f>ROUND(D15/2,0)</f>
        <v>10588</v>
      </c>
    </row>
    <row r="16" spans="1:5" ht="21" customHeight="1" thickBot="1">
      <c r="A16" s="4">
        <v>2</v>
      </c>
      <c r="B16" s="15" t="s">
        <v>29</v>
      </c>
      <c r="C16" s="15">
        <v>58</v>
      </c>
      <c r="D16" s="18">
        <v>0</v>
      </c>
      <c r="E16" s="31">
        <f>ROUND(D16/2,0)</f>
        <v>0</v>
      </c>
    </row>
    <row r="17" spans="1:9" ht="21" customHeight="1" thickBot="1">
      <c r="A17" s="4">
        <v>3</v>
      </c>
      <c r="B17" s="15" t="s">
        <v>4</v>
      </c>
      <c r="C17" s="15">
        <v>118</v>
      </c>
      <c r="D17" s="18">
        <f>ROUND(C17*J36,0)</f>
        <v>2065</v>
      </c>
      <c r="E17" s="31">
        <f>ROUND(D17/2,0)</f>
        <v>1033</v>
      </c>
      <c r="G17" s="44" t="s">
        <v>25</v>
      </c>
      <c r="H17" s="45"/>
      <c r="I17" s="46"/>
    </row>
    <row r="18" spans="1:5" ht="21" customHeight="1">
      <c r="A18" s="4">
        <v>4</v>
      </c>
      <c r="B18" s="15" t="s">
        <v>5</v>
      </c>
      <c r="C18" s="15">
        <v>410</v>
      </c>
      <c r="D18" s="18">
        <f>ROUND(C18*J36,0)</f>
        <v>7175</v>
      </c>
      <c r="E18" s="31">
        <f>ROUND(D18/2,0)</f>
        <v>3588</v>
      </c>
    </row>
    <row r="19" spans="1:5" ht="21" customHeight="1" thickBot="1">
      <c r="A19" s="4"/>
      <c r="B19" s="15"/>
      <c r="C19" s="15"/>
      <c r="D19" s="32"/>
      <c r="E19" s="33"/>
    </row>
    <row r="20" spans="1:5" ht="21" customHeight="1" thickBot="1">
      <c r="A20" s="4"/>
      <c r="B20" s="15"/>
      <c r="C20" s="24"/>
      <c r="D20" s="34">
        <f>SUM(D15:D19)</f>
        <v>30415</v>
      </c>
      <c r="E20" s="35"/>
    </row>
    <row r="21" spans="4:10" ht="11.25" customHeight="1" thickBot="1">
      <c r="D21" s="30"/>
      <c r="E21" s="30"/>
      <c r="F21" s="30"/>
      <c r="G21" s="30"/>
      <c r="H21" s="30"/>
      <c r="I21" s="30"/>
      <c r="J21" s="30"/>
    </row>
    <row r="22" spans="2:10" s="1" customFormat="1" ht="19.5" customHeight="1">
      <c r="B22" s="47" t="s">
        <v>17</v>
      </c>
      <c r="C22" s="48" t="s">
        <v>6</v>
      </c>
      <c r="D22" s="48"/>
      <c r="E22" s="48"/>
      <c r="F22" s="7" t="s">
        <v>13</v>
      </c>
      <c r="G22" s="8" t="s">
        <v>21</v>
      </c>
      <c r="H22" s="6"/>
      <c r="I22" s="6"/>
      <c r="J22" s="6"/>
    </row>
    <row r="23" spans="2:10" ht="19.5" customHeight="1" thickBot="1">
      <c r="B23" s="47"/>
      <c r="C23" s="49">
        <f>D12</f>
        <v>172416</v>
      </c>
      <c r="D23" s="48"/>
      <c r="E23" s="48"/>
      <c r="F23" s="27">
        <f>D20</f>
        <v>30415</v>
      </c>
      <c r="G23" s="36">
        <f>SUM(C23:F23)</f>
        <v>202831</v>
      </c>
      <c r="H23" s="30"/>
      <c r="I23" s="30"/>
      <c r="J23" s="30"/>
    </row>
    <row r="24" spans="2:10" ht="19.5" customHeight="1">
      <c r="B24" s="47"/>
      <c r="C24" s="48" t="s">
        <v>9</v>
      </c>
      <c r="D24" s="48"/>
      <c r="E24" s="4" t="s">
        <v>8</v>
      </c>
      <c r="F24" s="30"/>
      <c r="G24" s="30"/>
      <c r="H24" s="30"/>
      <c r="I24" s="30"/>
      <c r="J24" s="30"/>
    </row>
    <row r="25" spans="2:10" ht="19.5" customHeight="1">
      <c r="B25" s="47"/>
      <c r="C25" s="49">
        <f>F12</f>
        <v>170082</v>
      </c>
      <c r="D25" s="48"/>
      <c r="E25" s="17">
        <f>E12</f>
        <v>2334</v>
      </c>
      <c r="F25" s="30"/>
      <c r="G25" s="30"/>
      <c r="H25" s="30"/>
      <c r="I25" s="30"/>
      <c r="J25" s="30"/>
    </row>
    <row r="26" spans="2:10" ht="19.5" customHeight="1">
      <c r="B26" s="47"/>
      <c r="C26" s="4" t="s">
        <v>11</v>
      </c>
      <c r="D26" s="4" t="s">
        <v>12</v>
      </c>
      <c r="E26" s="30"/>
      <c r="F26" s="30"/>
      <c r="G26" s="30"/>
      <c r="H26" s="30"/>
      <c r="I26" s="30"/>
      <c r="J26" s="30"/>
    </row>
    <row r="27" spans="2:10" ht="19.5" customHeight="1">
      <c r="B27" s="47"/>
      <c r="C27" s="17">
        <f>G12</f>
        <v>93752</v>
      </c>
      <c r="D27" s="17">
        <f>H12</f>
        <v>76330</v>
      </c>
      <c r="E27" s="30"/>
      <c r="F27" s="30"/>
      <c r="G27" s="30"/>
      <c r="H27" s="30"/>
      <c r="I27" s="30"/>
      <c r="J27" s="30"/>
    </row>
    <row r="28" spans="4:10" ht="18" customHeight="1">
      <c r="D28" s="30"/>
      <c r="E28" s="30"/>
      <c r="F28" s="30"/>
      <c r="G28" s="30"/>
      <c r="H28" s="30"/>
      <c r="I28" s="30"/>
      <c r="J28" s="30"/>
    </row>
    <row r="29" spans="2:10" ht="15" customHeight="1">
      <c r="B29" s="5" t="s">
        <v>7</v>
      </c>
      <c r="C29" s="40" t="s">
        <v>27</v>
      </c>
      <c r="D29" s="41"/>
      <c r="E29" s="41"/>
      <c r="F29" s="41"/>
      <c r="G29" s="41"/>
      <c r="H29" s="41"/>
      <c r="I29" s="41"/>
      <c r="J29" s="39">
        <v>96</v>
      </c>
    </row>
    <row r="30" spans="2:10" ht="15" customHeight="1">
      <c r="B30" s="5" t="s">
        <v>8</v>
      </c>
      <c r="C30" s="40" t="s">
        <v>26</v>
      </c>
      <c r="D30" s="41"/>
      <c r="E30" s="41"/>
      <c r="F30" s="41"/>
      <c r="G30" s="41"/>
      <c r="H30" s="41"/>
      <c r="I30" s="41"/>
      <c r="J30" s="38">
        <v>1.3</v>
      </c>
    </row>
    <row r="31" spans="2:10" ht="15" customHeight="1">
      <c r="B31" s="5" t="s">
        <v>10</v>
      </c>
      <c r="C31" s="40" t="s">
        <v>18</v>
      </c>
      <c r="D31" s="41"/>
      <c r="E31" s="41"/>
      <c r="F31" s="41"/>
      <c r="G31" s="41"/>
      <c r="H31" s="41"/>
      <c r="I31" s="41"/>
      <c r="J31" s="37"/>
    </row>
    <row r="32" spans="2:10" ht="15" customHeight="1">
      <c r="B32" s="5" t="s">
        <v>11</v>
      </c>
      <c r="C32" s="40" t="s">
        <v>19</v>
      </c>
      <c r="D32" s="41"/>
      <c r="E32" s="41"/>
      <c r="F32" s="41"/>
      <c r="G32" s="41"/>
      <c r="H32" s="41"/>
      <c r="I32" s="41"/>
      <c r="J32" s="37"/>
    </row>
    <row r="33" spans="2:10" ht="15" customHeight="1">
      <c r="B33" s="5" t="s">
        <v>12</v>
      </c>
      <c r="C33" s="40" t="s">
        <v>30</v>
      </c>
      <c r="D33" s="41"/>
      <c r="E33" s="41"/>
      <c r="F33" s="41"/>
      <c r="G33" s="41"/>
      <c r="H33" s="41"/>
      <c r="I33" s="41"/>
      <c r="J33" s="38">
        <v>42.5</v>
      </c>
    </row>
    <row r="34" spans="2:10" ht="15" customHeight="1">
      <c r="B34" s="5" t="s">
        <v>15</v>
      </c>
      <c r="C34" s="40" t="s">
        <v>20</v>
      </c>
      <c r="D34" s="41"/>
      <c r="E34" s="41"/>
      <c r="F34" s="41"/>
      <c r="G34" s="41"/>
      <c r="H34" s="41"/>
      <c r="I34" s="41"/>
      <c r="J34" s="37"/>
    </row>
    <row r="35" spans="2:10" ht="15" customHeight="1">
      <c r="B35" s="5" t="s">
        <v>16</v>
      </c>
      <c r="C35" s="40" t="s">
        <v>24</v>
      </c>
      <c r="D35" s="41"/>
      <c r="E35" s="41"/>
      <c r="F35" s="41"/>
      <c r="G35" s="41"/>
      <c r="H35" s="41"/>
      <c r="I35" s="41"/>
      <c r="J35" s="37"/>
    </row>
    <row r="36" spans="2:10" ht="15" customHeight="1">
      <c r="B36" s="5" t="s">
        <v>13</v>
      </c>
      <c r="C36" s="40" t="s">
        <v>28</v>
      </c>
      <c r="D36" s="41"/>
      <c r="E36" s="41"/>
      <c r="F36" s="41"/>
      <c r="G36" s="41"/>
      <c r="H36" s="41"/>
      <c r="I36" s="41"/>
      <c r="J36" s="38">
        <v>17.5</v>
      </c>
    </row>
    <row r="37" spans="2:10" ht="15" customHeight="1">
      <c r="B37" s="5" t="s">
        <v>14</v>
      </c>
      <c r="C37" s="40" t="s">
        <v>31</v>
      </c>
      <c r="D37" s="41"/>
      <c r="E37" s="41"/>
      <c r="F37" s="41"/>
      <c r="G37" s="41"/>
      <c r="H37" s="41"/>
      <c r="I37" s="41"/>
      <c r="J37" s="37"/>
    </row>
    <row r="38" spans="2:10" ht="15" customHeight="1">
      <c r="B38" s="5" t="s">
        <v>22</v>
      </c>
      <c r="C38" s="40" t="s">
        <v>23</v>
      </c>
      <c r="D38" s="41"/>
      <c r="E38" s="41"/>
      <c r="F38" s="41"/>
      <c r="G38" s="41"/>
      <c r="H38" s="41"/>
      <c r="I38" s="41"/>
      <c r="J38" s="37"/>
    </row>
    <row r="39" spans="1:2" ht="13.5">
      <c r="A39" s="13"/>
      <c r="B39" s="14"/>
    </row>
  </sheetData>
  <sheetProtection password="EDAC" sheet="1"/>
  <mergeCells count="17">
    <mergeCell ref="I11:J11"/>
    <mergeCell ref="G17:I17"/>
    <mergeCell ref="B22:B27"/>
    <mergeCell ref="C22:E22"/>
    <mergeCell ref="C23:E23"/>
    <mergeCell ref="C24:D24"/>
    <mergeCell ref="C25:D25"/>
    <mergeCell ref="C35:I35"/>
    <mergeCell ref="C36:I36"/>
    <mergeCell ref="C37:I37"/>
    <mergeCell ref="C38:I38"/>
    <mergeCell ref="C29:I29"/>
    <mergeCell ref="C30:I30"/>
    <mergeCell ref="C31:I31"/>
    <mergeCell ref="C32:I32"/>
    <mergeCell ref="C33:I33"/>
    <mergeCell ref="C34:I34"/>
  </mergeCells>
  <printOptions horizontalCentered="1"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87" r:id="rId2"/>
  <headerFooter>
    <oddHeader>&amp;C&amp;"ＭＳ Ｐ明朝,標準"&amp;12&amp;A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takeshima</dc:creator>
  <cp:keywords/>
  <dc:description/>
  <cp:lastModifiedBy>yotsumoto</cp:lastModifiedBy>
  <cp:lastPrinted>2023-08-04T04:54:12Z</cp:lastPrinted>
  <dcterms:created xsi:type="dcterms:W3CDTF">1997-01-08T22:48:59Z</dcterms:created>
  <dcterms:modified xsi:type="dcterms:W3CDTF">2023-08-04T05:07:11Z</dcterms:modified>
  <cp:category/>
  <cp:version/>
  <cp:contentType/>
  <cp:contentStatus/>
</cp:coreProperties>
</file>